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\Desktop\"/>
    </mc:Choice>
  </mc:AlternateContent>
  <bookViews>
    <workbookView xWindow="0" yWindow="0" windowWidth="24000" windowHeight="1092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L194" i="1" l="1"/>
  <c r="L195" i="1" s="1"/>
  <c r="L184" i="1"/>
  <c r="L175" i="1"/>
  <c r="L165" i="1"/>
  <c r="L176" i="1" s="1"/>
  <c r="L156" i="1"/>
  <c r="L157" i="1" s="1"/>
  <c r="L146" i="1"/>
  <c r="L137" i="1"/>
  <c r="L138" i="1" s="1"/>
  <c r="L127" i="1"/>
  <c r="L118" i="1"/>
  <c r="L108" i="1"/>
  <c r="L99" i="1"/>
  <c r="L89" i="1"/>
  <c r="L80" i="1"/>
  <c r="L70" i="1"/>
  <c r="L81" i="1" s="1"/>
  <c r="L61" i="1"/>
  <c r="L62" i="1" s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I176" i="1"/>
  <c r="G157" i="1"/>
  <c r="J138" i="1"/>
  <c r="I138" i="1"/>
  <c r="L119" i="1"/>
  <c r="J119" i="1"/>
  <c r="H119" i="1"/>
  <c r="G119" i="1"/>
  <c r="L100" i="1"/>
  <c r="I100" i="1"/>
  <c r="H100" i="1"/>
  <c r="F100" i="1"/>
  <c r="J81" i="1"/>
  <c r="H62" i="1"/>
  <c r="J43" i="1"/>
  <c r="F43" i="1"/>
  <c r="F62" i="1"/>
  <c r="J100" i="1"/>
  <c r="G176" i="1"/>
  <c r="I195" i="1"/>
  <c r="I119" i="1"/>
  <c r="H176" i="1"/>
  <c r="J195" i="1"/>
  <c r="J176" i="1"/>
  <c r="H43" i="1"/>
  <c r="G138" i="1"/>
  <c r="I157" i="1"/>
  <c r="I43" i="1"/>
  <c r="G100" i="1"/>
  <c r="H138" i="1"/>
  <c r="J157" i="1"/>
  <c r="L24" i="1"/>
  <c r="G43" i="1"/>
  <c r="H157" i="1"/>
  <c r="G81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H196" i="1"/>
  <c r="J196" i="1"/>
  <c r="F196" i="1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<sst xmlns="http://schemas.openxmlformats.org/spreadsheetml/2006/main" count="243" uniqueCount="77">
  <si>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</si>
  <si>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</si>
  <si>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</si>
  <si>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</si>
  <si>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</si>
  <si>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</si>
  <si>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</si>
  <si>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</si>
  <si>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</si>
  <si>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</si>
  <si>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</si>
  <si>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</si>
  <si>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</si>
  <si>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</si>
  <si>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</si>
  <si>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</si>
  <si>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</si>
  <si>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</si>
  <si>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</si>
  <si>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</si>
  <si>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</si>
  <si>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</si>
  <si>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</si>
  <si>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</si>
  <si>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</si>
  <si>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</si>
  <si>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</si>
  <si>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</si>
  <si>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</si>
  <si>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</si>
  <si>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</si>
  <si>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</si>
  <si>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</si>
  <si>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</si>
  <si>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</si>
  <si>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</si>
  <si>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</si>
  <si>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</si>
  <si>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</si>
  <si>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</si>
  <si>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Хашкулова</t>
  </si>
  <si>
    <t>306/354/688</t>
  </si>
  <si>
    <t>Отварная свекла в нарезке</t>
  </si>
  <si>
    <t>Борщ  со сметаной</t>
  </si>
  <si>
    <t xml:space="preserve">Компот из свежих фруктов </t>
  </si>
  <si>
    <t>Тефтели из говядины с подливой и картофельным пюре</t>
  </si>
  <si>
    <t>Кисель</t>
  </si>
  <si>
    <t>Хлеб пшеничный</t>
  </si>
  <si>
    <t>286/694</t>
  </si>
  <si>
    <t>Капуста тушенная</t>
  </si>
  <si>
    <t>Суп гороховый вегетарианский со сметаной</t>
  </si>
  <si>
    <t>Гуляш из куринного мяса с пшенным гарниром</t>
  </si>
  <si>
    <t xml:space="preserve">Хлеб пшеничный </t>
  </si>
  <si>
    <t>311/679</t>
  </si>
  <si>
    <t>Щи со сметаной</t>
  </si>
  <si>
    <t>58/304</t>
  </si>
  <si>
    <t>Морковь тертая с сахаром</t>
  </si>
  <si>
    <t>Суп картофельный с макаронами</t>
  </si>
  <si>
    <t>Рагу мясное</t>
  </si>
  <si>
    <t>Компот из свежих фруктов</t>
  </si>
  <si>
    <t>Борщ со сметаной</t>
  </si>
  <si>
    <t>Котлеты из говядины с подливой и картофельным пюре</t>
  </si>
  <si>
    <t>608/694</t>
  </si>
  <si>
    <t>58/688</t>
  </si>
  <si>
    <t>Плов с говядиной</t>
  </si>
  <si>
    <t xml:space="preserve">Компот из свежих </t>
  </si>
  <si>
    <t xml:space="preserve">Куринные биточки с подливой и макаронным гарниром </t>
  </si>
  <si>
    <t>306/688</t>
  </si>
  <si>
    <t>Морковь отварная в нарезке</t>
  </si>
  <si>
    <t>Суп крестьянский  со сметаной</t>
  </si>
  <si>
    <t>Свекла отварная  в нарезке</t>
  </si>
  <si>
    <t>Рыба, тушенная с рисовым гарниром</t>
  </si>
  <si>
    <t>Куринные биточки с подливой и макаронным гарниром</t>
  </si>
  <si>
    <t>Суп крестьянский со сметаной</t>
  </si>
  <si>
    <t xml:space="preserve">Капуста тушенная </t>
  </si>
  <si>
    <t>Рыба припущенная с макаронным гарниром</t>
  </si>
  <si>
    <t>Куринные грудки с подливой и пшенным гарниром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</si>
</sst>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2" borderId="2" xfId="1" applyNumberFormat="1" applyFill="1" applyBorder="1" applyProtection="1">
      <protection locked="0"/>
    </xf>
    <xf numFmtId="2" fontId="11" fillId="2" borderId="3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3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2;/Desktop/2024-10-2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 xml:space="preserve">Компот из свежих фруктов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153" sqref="N15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</v>
      </c>
      <c r="H14" s="43">
        <v>0.10199999999999999</v>
      </c>
      <c r="I14" s="43">
        <v>4.3019999999999996</v>
      </c>
      <c r="J14" s="43">
        <v>21</v>
      </c>
      <c r="K14" s="44">
        <v>17</v>
      </c>
      <c r="L14" s="43">
        <v>4.4000000000000004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1.45</v>
      </c>
      <c r="H15" s="43">
        <v>3.94</v>
      </c>
      <c r="I15" s="43">
        <v>100.2</v>
      </c>
      <c r="J15" s="43">
        <v>82</v>
      </c>
      <c r="K15" s="44">
        <v>170</v>
      </c>
      <c r="L15" s="43">
        <v>18.37</v>
      </c>
    </row>
    <row r="16" spans="1:12" ht="15" x14ac:dyDescent="0.25">
      <c r="A16" s="23"/>
      <c r="B16" s="15"/>
      <c r="C16" s="11"/>
      <c r="D16" s="7" t="s">
        <v>28</v>
      </c>
      <c r="E16" s="42" t="s">
        <v>66</v>
      </c>
      <c r="F16" s="43">
        <v>240</v>
      </c>
      <c r="G16" s="43">
        <v>25.29</v>
      </c>
      <c r="H16" s="43">
        <v>29.9</v>
      </c>
      <c r="I16" s="43">
        <v>36.31</v>
      </c>
      <c r="J16" s="43">
        <v>502.45</v>
      </c>
      <c r="K16" s="44" t="s">
        <v>67</v>
      </c>
      <c r="L16" s="43">
        <v>47.54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tr">
        <f>'[1]1'!D15</f>
        <v xml:space="preserve">Компот из свежих фруктов </v>
      </c>
      <c r="F18" s="43">
        <v>180</v>
      </c>
      <c r="G18" s="43">
        <v>0.18</v>
      </c>
      <c r="H18" s="43">
        <v>0</v>
      </c>
      <c r="I18" s="43">
        <v>22.5</v>
      </c>
      <c r="J18" s="43">
        <v>88.2</v>
      </c>
      <c r="K18" s="44">
        <v>414</v>
      </c>
      <c r="L18" s="43">
        <v>2.6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2.4</v>
      </c>
      <c r="H19" s="43">
        <v>2.8</v>
      </c>
      <c r="I19" s="43">
        <v>18.7</v>
      </c>
      <c r="J19" s="43">
        <v>85.7</v>
      </c>
      <c r="K19" s="44">
        <v>8</v>
      </c>
      <c r="L19" s="43">
        <v>1.82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30.119999999999997</v>
      </c>
      <c r="H23" s="19">
        <f t="shared" ref="H23:J23" si="2">SUM(H14:H22)</f>
        <v>36.741999999999997</v>
      </c>
      <c r="I23" s="19">
        <f t="shared" si="2"/>
        <v>182.012</v>
      </c>
      <c r="J23" s="19">
        <f t="shared" si="2"/>
        <v>779.35000000000014</v>
      </c>
      <c r="K23" s="25"/>
      <c r="L23" s="19">
        <f t="shared" ref="L23" si="3">SUM(L14:L22)</f>
        <v>74.72999999999999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720</v>
      </c>
      <c r="G24" s="32">
        <f t="shared" ref="G24:J24" si="4">G13+G23</f>
        <v>30.119999999999997</v>
      </c>
      <c r="H24" s="32">
        <f t="shared" si="4"/>
        <v>36.741999999999997</v>
      </c>
      <c r="I24" s="32">
        <f t="shared" si="4"/>
        <v>182.012</v>
      </c>
      <c r="J24" s="32">
        <f t="shared" si="4"/>
        <v>779.35000000000014</v>
      </c>
      <c r="K24" s="32"/>
      <c r="L24" s="32">
        <f t="shared" ref="L24" si="5">L13+L23</f>
        <v>74.72999999999999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2.84</v>
      </c>
      <c r="H33" s="43">
        <v>2.0720000000000001</v>
      </c>
      <c r="I33" s="43">
        <v>14.08</v>
      </c>
      <c r="J33" s="43">
        <v>20.04</v>
      </c>
      <c r="K33" s="44">
        <v>16</v>
      </c>
      <c r="L33" s="43">
        <v>4.45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5.41</v>
      </c>
      <c r="H34" s="43">
        <v>4.6100000000000003</v>
      </c>
      <c r="I34" s="43">
        <v>13.2</v>
      </c>
      <c r="J34" s="43">
        <v>292</v>
      </c>
      <c r="K34" s="44">
        <v>37</v>
      </c>
      <c r="L34" s="43">
        <v>6.06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240</v>
      </c>
      <c r="G35" s="43">
        <v>38.369999999999997</v>
      </c>
      <c r="H35" s="43">
        <v>43.55</v>
      </c>
      <c r="I35" s="43">
        <v>38.01</v>
      </c>
      <c r="J35" s="43">
        <v>393.8</v>
      </c>
      <c r="K35" s="44" t="s">
        <v>48</v>
      </c>
      <c r="L35" s="43">
        <v>70.19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180</v>
      </c>
      <c r="G37" s="43">
        <v>0</v>
      </c>
      <c r="H37" s="43">
        <v>0</v>
      </c>
      <c r="I37" s="43">
        <v>18.77</v>
      </c>
      <c r="J37" s="43">
        <v>74.599999999999994</v>
      </c>
      <c r="K37" s="44">
        <v>648</v>
      </c>
      <c r="L37" s="43">
        <v>6.35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2.4</v>
      </c>
      <c r="H38" s="43">
        <v>2.8</v>
      </c>
      <c r="I38" s="43">
        <v>18.7</v>
      </c>
      <c r="J38" s="43">
        <v>85.7</v>
      </c>
      <c r="K38" s="44">
        <v>8</v>
      </c>
      <c r="L38" s="43">
        <v>1.82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49.019999999999996</v>
      </c>
      <c r="H42" s="19">
        <f t="shared" ref="H42" si="11">SUM(H33:H41)</f>
        <v>53.031999999999996</v>
      </c>
      <c r="I42" s="19">
        <f t="shared" ref="I42" si="12">SUM(I33:I41)</f>
        <v>102.75999999999999</v>
      </c>
      <c r="J42" s="19">
        <f t="shared" ref="J42:L42" si="13">SUM(J33:J41)</f>
        <v>866.1400000000001</v>
      </c>
      <c r="K42" s="25"/>
      <c r="L42" s="19">
        <f t="shared" si="13"/>
        <v>88.86999999999999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720</v>
      </c>
      <c r="G43" s="32">
        <f t="shared" ref="G43" si="14">G32+G42</f>
        <v>49.019999999999996</v>
      </c>
      <c r="H43" s="32">
        <f t="shared" ref="H43" si="15">H32+H42</f>
        <v>53.031999999999996</v>
      </c>
      <c r="I43" s="32">
        <f t="shared" ref="I43" si="16">I32+I42</f>
        <v>102.75999999999999</v>
      </c>
      <c r="J43" s="32">
        <f t="shared" ref="J43:L43" si="17">J32+J42</f>
        <v>866.1400000000001</v>
      </c>
      <c r="K43" s="32"/>
      <c r="L43" s="32">
        <f t="shared" si="17"/>
        <v>88.86999999999999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1.49</v>
      </c>
      <c r="H52" s="43">
        <v>2.4</v>
      </c>
      <c r="I52" s="43">
        <v>6.8</v>
      </c>
      <c r="J52" s="43">
        <v>60.5</v>
      </c>
      <c r="K52" s="44">
        <v>321</v>
      </c>
      <c r="L52" s="43">
        <v>23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15.73</v>
      </c>
      <c r="H53" s="43">
        <v>10.48</v>
      </c>
      <c r="I53" s="43">
        <v>16.100000000000001</v>
      </c>
      <c r="J53" s="43">
        <v>110</v>
      </c>
      <c r="K53" s="44">
        <v>31</v>
      </c>
      <c r="L53" s="43">
        <v>5.92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240</v>
      </c>
      <c r="G54" s="43">
        <v>28.74</v>
      </c>
      <c r="H54" s="43">
        <v>29.05</v>
      </c>
      <c r="I54" s="43">
        <v>40.270000000000003</v>
      </c>
      <c r="J54" s="43">
        <v>370.88</v>
      </c>
      <c r="K54" s="44" t="s">
        <v>53</v>
      </c>
      <c r="L54" s="43">
        <v>48.05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180</v>
      </c>
      <c r="G56" s="43">
        <v>0.18</v>
      </c>
      <c r="H56" s="43">
        <v>0</v>
      </c>
      <c r="I56" s="43">
        <v>22.5</v>
      </c>
      <c r="J56" s="43">
        <v>88.02</v>
      </c>
      <c r="K56" s="44">
        <v>414</v>
      </c>
      <c r="L56" s="43">
        <v>2.6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2.4</v>
      </c>
      <c r="H57" s="43">
        <v>2.8</v>
      </c>
      <c r="I57" s="43">
        <v>18.7</v>
      </c>
      <c r="J57" s="43">
        <v>85.7</v>
      </c>
      <c r="K57" s="44">
        <v>8</v>
      </c>
      <c r="L57" s="43">
        <v>1.82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48.539999999999992</v>
      </c>
      <c r="H61" s="19">
        <f t="shared" ref="H61" si="23">SUM(H52:H60)</f>
        <v>44.73</v>
      </c>
      <c r="I61" s="19">
        <f t="shared" ref="I61" si="24">SUM(I52:I60)</f>
        <v>104.37</v>
      </c>
      <c r="J61" s="19">
        <f t="shared" ref="J61:L61" si="25">SUM(J52:J60)</f>
        <v>715.1</v>
      </c>
      <c r="K61" s="25"/>
      <c r="L61" s="19">
        <f t="shared" si="25"/>
        <v>81.389999999999986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720</v>
      </c>
      <c r="G62" s="32">
        <f t="shared" ref="G62" si="26">G51+G61</f>
        <v>48.539999999999992</v>
      </c>
      <c r="H62" s="32">
        <f t="shared" ref="H62" si="27">H51+H61</f>
        <v>44.73</v>
      </c>
      <c r="I62" s="32">
        <f t="shared" ref="I62" si="28">I51+I61</f>
        <v>104.37</v>
      </c>
      <c r="J62" s="32">
        <f t="shared" ref="J62:L62" si="29">J51+J61</f>
        <v>715.1</v>
      </c>
      <c r="K62" s="32"/>
      <c r="L62" s="32">
        <f t="shared" si="29"/>
        <v>81.389999999999986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19.8</v>
      </c>
      <c r="H71" s="43">
        <v>0.10199999999999999</v>
      </c>
      <c r="I71" s="43">
        <v>4.3019999999999996</v>
      </c>
      <c r="J71" s="43">
        <v>30.3</v>
      </c>
      <c r="K71" s="44">
        <v>17</v>
      </c>
      <c r="L71" s="52">
        <v>4.4000000000000004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1.43</v>
      </c>
      <c r="H72" s="43">
        <v>3.97</v>
      </c>
      <c r="I72" s="43">
        <v>6.34</v>
      </c>
      <c r="J72" s="43">
        <v>80.8</v>
      </c>
      <c r="K72" s="44">
        <v>88</v>
      </c>
      <c r="L72" s="53">
        <v>9.9600000000000009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240</v>
      </c>
      <c r="G73" s="43">
        <v>15.14</v>
      </c>
      <c r="H73" s="43">
        <v>21.63</v>
      </c>
      <c r="I73" s="43">
        <v>88.63</v>
      </c>
      <c r="J73" s="43">
        <v>450.4</v>
      </c>
      <c r="K73" s="44" t="s">
        <v>55</v>
      </c>
      <c r="L73" s="51">
        <v>43.89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1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</v>
      </c>
      <c r="H75" s="43">
        <v>0</v>
      </c>
      <c r="I75" s="43">
        <v>18.77</v>
      </c>
      <c r="J75" s="43">
        <v>74.599999999999994</v>
      </c>
      <c r="K75" s="44">
        <v>648</v>
      </c>
      <c r="L75" s="51">
        <v>6.35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2.4</v>
      </c>
      <c r="H76" s="43">
        <v>2.8</v>
      </c>
      <c r="I76" s="43">
        <v>18.7</v>
      </c>
      <c r="J76" s="43">
        <v>85.7</v>
      </c>
      <c r="K76" s="44">
        <v>8</v>
      </c>
      <c r="L76" s="51">
        <v>1.82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38.770000000000003</v>
      </c>
      <c r="H80" s="19">
        <f t="shared" ref="H80" si="35">SUM(H71:H79)</f>
        <v>28.501999999999999</v>
      </c>
      <c r="I80" s="19">
        <f t="shared" ref="I80" si="36">SUM(I71:I79)</f>
        <v>136.74199999999999</v>
      </c>
      <c r="J80" s="19">
        <f t="shared" ref="J80:L80" si="37">SUM(J71:J79)</f>
        <v>721.80000000000007</v>
      </c>
      <c r="K80" s="25"/>
      <c r="L80" s="19">
        <f t="shared" si="37"/>
        <v>66.419999999999987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720</v>
      </c>
      <c r="G81" s="32">
        <f t="shared" ref="G81" si="38">G70+G80</f>
        <v>38.770000000000003</v>
      </c>
      <c r="H81" s="32">
        <f t="shared" ref="H81" si="39">H70+H80</f>
        <v>28.501999999999999</v>
      </c>
      <c r="I81" s="32">
        <f t="shared" ref="I81" si="40">I70+I80</f>
        <v>136.74199999999999</v>
      </c>
      <c r="J81" s="32">
        <f t="shared" ref="J81:L81" si="41">J70+J80</f>
        <v>721.80000000000007</v>
      </c>
      <c r="K81" s="32"/>
      <c r="L81" s="32">
        <f t="shared" si="41"/>
        <v>66.419999999999987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0.77800000000000002</v>
      </c>
      <c r="H90" s="43">
        <v>0.13</v>
      </c>
      <c r="I90" s="43">
        <v>6.2</v>
      </c>
      <c r="J90" s="43">
        <v>29.1</v>
      </c>
      <c r="K90" s="44">
        <v>38</v>
      </c>
      <c r="L90" s="43">
        <v>4.29</v>
      </c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15.45</v>
      </c>
      <c r="H91" s="43">
        <v>12.55</v>
      </c>
      <c r="I91" s="43">
        <v>28.56</v>
      </c>
      <c r="J91" s="43">
        <v>199.78</v>
      </c>
      <c r="K91" s="44">
        <v>30</v>
      </c>
      <c r="L91" s="43">
        <v>7.02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240</v>
      </c>
      <c r="G92" s="43">
        <v>14.11</v>
      </c>
      <c r="H92" s="43">
        <v>22.51</v>
      </c>
      <c r="I92" s="43">
        <v>27.2</v>
      </c>
      <c r="J92" s="43">
        <v>387.6</v>
      </c>
      <c r="K92" s="44">
        <v>26</v>
      </c>
      <c r="L92" s="43">
        <v>48.85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180</v>
      </c>
      <c r="G94" s="43">
        <v>0.18</v>
      </c>
      <c r="H94" s="43">
        <v>0</v>
      </c>
      <c r="I94" s="43">
        <v>22.5</v>
      </c>
      <c r="J94" s="43">
        <v>88.02</v>
      </c>
      <c r="K94" s="44">
        <v>414</v>
      </c>
      <c r="L94" s="43">
        <v>2.6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2.4</v>
      </c>
      <c r="H95" s="43">
        <v>2.8</v>
      </c>
      <c r="I95" s="43">
        <v>18.7</v>
      </c>
      <c r="J95" s="43">
        <v>85.7</v>
      </c>
      <c r="K95" s="44">
        <v>8</v>
      </c>
      <c r="L95" s="43">
        <v>1.82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32.917999999999999</v>
      </c>
      <c r="H99" s="19">
        <f t="shared" ref="H99" si="47">SUM(H90:H98)</f>
        <v>37.99</v>
      </c>
      <c r="I99" s="19">
        <f t="shared" ref="I99" si="48">SUM(I90:I98)</f>
        <v>103.16</v>
      </c>
      <c r="J99" s="19">
        <f t="shared" ref="J99:L99" si="49">SUM(J90:J98)</f>
        <v>790.2</v>
      </c>
      <c r="K99" s="25"/>
      <c r="L99" s="19">
        <f t="shared" si="49"/>
        <v>64.58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720</v>
      </c>
      <c r="G100" s="32">
        <f t="shared" ref="G100" si="50">G89+G99</f>
        <v>32.917999999999999</v>
      </c>
      <c r="H100" s="32">
        <f t="shared" ref="H100" si="51">H89+H99</f>
        <v>37.99</v>
      </c>
      <c r="I100" s="32">
        <f t="shared" ref="I100" si="52">I89+I99</f>
        <v>103.16</v>
      </c>
      <c r="J100" s="32">
        <f t="shared" ref="J100:L100" si="53">J89+J99</f>
        <v>790.2</v>
      </c>
      <c r="K100" s="32"/>
      <c r="L100" s="32">
        <f t="shared" si="53"/>
        <v>64.58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19.8</v>
      </c>
      <c r="H109" s="43">
        <v>0.10199999999999999</v>
      </c>
      <c r="I109" s="43">
        <v>4.3019999999999996</v>
      </c>
      <c r="J109" s="43">
        <v>21</v>
      </c>
      <c r="K109" s="44">
        <v>17</v>
      </c>
      <c r="L109" s="55">
        <v>4.2850000000000001</v>
      </c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5.45</v>
      </c>
      <c r="H110" s="43">
        <v>3.94</v>
      </c>
      <c r="I110" s="43">
        <v>100.2</v>
      </c>
      <c r="J110" s="43">
        <v>182</v>
      </c>
      <c r="K110" s="44">
        <v>170</v>
      </c>
      <c r="L110" s="56">
        <v>18.37</v>
      </c>
    </row>
    <row r="111" spans="1:12" ht="25.5" x14ac:dyDescent="0.25">
      <c r="A111" s="23"/>
      <c r="B111" s="15"/>
      <c r="C111" s="11"/>
      <c r="D111" s="7" t="s">
        <v>28</v>
      </c>
      <c r="E111" s="42" t="s">
        <v>72</v>
      </c>
      <c r="F111" s="43">
        <v>240</v>
      </c>
      <c r="G111" s="43">
        <v>25.29</v>
      </c>
      <c r="H111" s="43">
        <v>29.9</v>
      </c>
      <c r="I111" s="43">
        <v>36.31</v>
      </c>
      <c r="J111" s="43">
        <v>502.45</v>
      </c>
      <c r="K111" s="44" t="s">
        <v>41</v>
      </c>
      <c r="L111" s="54">
        <v>47.54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4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180</v>
      </c>
      <c r="G113" s="43">
        <v>0.18</v>
      </c>
      <c r="H113" s="43">
        <v>0</v>
      </c>
      <c r="I113" s="43">
        <v>22.5</v>
      </c>
      <c r="J113" s="43">
        <v>88.02</v>
      </c>
      <c r="K113" s="44">
        <v>414</v>
      </c>
      <c r="L113" s="54">
        <v>2.6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2.4</v>
      </c>
      <c r="H114" s="43">
        <v>2.8</v>
      </c>
      <c r="I114" s="43">
        <v>18.7</v>
      </c>
      <c r="J114" s="43">
        <v>85.7</v>
      </c>
      <c r="K114" s="44">
        <v>8</v>
      </c>
      <c r="L114" s="54">
        <v>1.82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53.12</v>
      </c>
      <c r="H118" s="19">
        <f t="shared" si="56"/>
        <v>36.741999999999997</v>
      </c>
      <c r="I118" s="19">
        <f t="shared" si="56"/>
        <v>182.012</v>
      </c>
      <c r="J118" s="19">
        <f t="shared" si="56"/>
        <v>879.17000000000007</v>
      </c>
      <c r="K118" s="25"/>
      <c r="L118" s="19">
        <f t="shared" ref="L118" si="57">SUM(L109:L117)</f>
        <v>74.614999999999981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720</v>
      </c>
      <c r="G119" s="32">
        <f t="shared" ref="G119" si="58">G108+G118</f>
        <v>53.12</v>
      </c>
      <c r="H119" s="32">
        <f t="shared" ref="H119" si="59">H108+H118</f>
        <v>36.741999999999997</v>
      </c>
      <c r="I119" s="32">
        <f t="shared" ref="I119" si="60">I108+I118</f>
        <v>182.012</v>
      </c>
      <c r="J119" s="32">
        <f t="shared" ref="J119:L119" si="61">J108+J118</f>
        <v>879.17000000000007</v>
      </c>
      <c r="K119" s="32"/>
      <c r="L119" s="32">
        <f t="shared" si="61"/>
        <v>74.614999999999981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0.77800000000000002</v>
      </c>
      <c r="H128" s="43">
        <v>0.13</v>
      </c>
      <c r="I128" s="43">
        <v>6.2</v>
      </c>
      <c r="J128" s="43">
        <v>29.1</v>
      </c>
      <c r="K128" s="44">
        <v>38</v>
      </c>
      <c r="L128" s="43">
        <v>4.45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5.41</v>
      </c>
      <c r="H129" s="43">
        <v>4.6100000000000003</v>
      </c>
      <c r="I129" s="43">
        <v>13.2</v>
      </c>
      <c r="J129" s="43">
        <v>292</v>
      </c>
      <c r="K129" s="44">
        <v>37</v>
      </c>
      <c r="L129" s="43">
        <v>6.06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240</v>
      </c>
      <c r="G130" s="43">
        <v>29.07</v>
      </c>
      <c r="H130" s="43">
        <v>25.2</v>
      </c>
      <c r="I130" s="43">
        <v>35.729999999999997</v>
      </c>
      <c r="J130" s="43">
        <v>343.2</v>
      </c>
      <c r="K130" s="44" t="s">
        <v>62</v>
      </c>
      <c r="L130" s="43">
        <v>70.19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</v>
      </c>
      <c r="H132" s="43">
        <v>0</v>
      </c>
      <c r="I132" s="43">
        <v>18.77</v>
      </c>
      <c r="J132" s="43">
        <v>74.599999999999994</v>
      </c>
      <c r="K132" s="44">
        <v>648</v>
      </c>
      <c r="L132" s="43">
        <v>6.35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2.4</v>
      </c>
      <c r="H133" s="43">
        <v>2.8</v>
      </c>
      <c r="I133" s="43">
        <v>18.7</v>
      </c>
      <c r="J133" s="43">
        <v>85.7</v>
      </c>
      <c r="K133" s="44">
        <v>8</v>
      </c>
      <c r="L133" s="43">
        <v>1.82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37.658000000000001</v>
      </c>
      <c r="H137" s="19">
        <f t="shared" si="64"/>
        <v>32.739999999999995</v>
      </c>
      <c r="I137" s="19">
        <f t="shared" si="64"/>
        <v>92.6</v>
      </c>
      <c r="J137" s="19">
        <f t="shared" si="64"/>
        <v>824.6</v>
      </c>
      <c r="K137" s="25"/>
      <c r="L137" s="19">
        <f t="shared" ref="L137" si="65">SUM(L128:L136)</f>
        <v>88.86999999999999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720</v>
      </c>
      <c r="G138" s="32">
        <f t="shared" ref="G138" si="66">G127+G137</f>
        <v>37.658000000000001</v>
      </c>
      <c r="H138" s="32">
        <f t="shared" ref="H138" si="67">H127+H137</f>
        <v>32.739999999999995</v>
      </c>
      <c r="I138" s="32">
        <f t="shared" ref="I138" si="68">I127+I137</f>
        <v>92.6</v>
      </c>
      <c r="J138" s="32">
        <f t="shared" ref="J138:L138" si="69">J127+J137</f>
        <v>824.6</v>
      </c>
      <c r="K138" s="32"/>
      <c r="L138" s="32">
        <f t="shared" si="69"/>
        <v>88.86999999999999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1.49</v>
      </c>
      <c r="H147" s="43">
        <v>2.4</v>
      </c>
      <c r="I147" s="43">
        <v>6.8</v>
      </c>
      <c r="J147" s="43">
        <v>60.5</v>
      </c>
      <c r="K147" s="44">
        <v>321</v>
      </c>
      <c r="L147" s="43">
        <v>23</v>
      </c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200</v>
      </c>
      <c r="G148" s="43">
        <v>15.73</v>
      </c>
      <c r="H148" s="43">
        <v>10.48</v>
      </c>
      <c r="I148" s="43">
        <v>16.100000000000001</v>
      </c>
      <c r="J148" s="43">
        <v>110</v>
      </c>
      <c r="K148" s="44">
        <v>31</v>
      </c>
      <c r="L148" s="43">
        <v>5.92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240</v>
      </c>
      <c r="G149" s="43">
        <v>28.73</v>
      </c>
      <c r="H149" s="43">
        <v>19.07</v>
      </c>
      <c r="I149" s="43">
        <v>40.25</v>
      </c>
      <c r="J149" s="43">
        <v>370.88</v>
      </c>
      <c r="K149" s="44" t="s">
        <v>53</v>
      </c>
      <c r="L149" s="43">
        <v>48.05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180</v>
      </c>
      <c r="G151" s="43">
        <v>0.18</v>
      </c>
      <c r="H151" s="43">
        <v>0</v>
      </c>
      <c r="I151" s="43">
        <v>22.5</v>
      </c>
      <c r="J151" s="43">
        <v>88.02</v>
      </c>
      <c r="K151" s="44">
        <v>414</v>
      </c>
      <c r="L151" s="43">
        <v>2.6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2.4</v>
      </c>
      <c r="H152" s="43">
        <v>2.8</v>
      </c>
      <c r="I152" s="43">
        <v>18.7</v>
      </c>
      <c r="J152" s="43">
        <v>85.7</v>
      </c>
      <c r="K152" s="44">
        <v>8</v>
      </c>
      <c r="L152" s="43">
        <v>1.82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48.53</v>
      </c>
      <c r="H156" s="19">
        <f t="shared" si="72"/>
        <v>34.75</v>
      </c>
      <c r="I156" s="19">
        <f t="shared" si="72"/>
        <v>104.35000000000001</v>
      </c>
      <c r="J156" s="19">
        <f t="shared" si="72"/>
        <v>715.1</v>
      </c>
      <c r="K156" s="25"/>
      <c r="L156" s="19">
        <f t="shared" ref="L156" si="73">SUM(L147:L155)</f>
        <v>81.389999999999986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720</v>
      </c>
      <c r="G157" s="32">
        <f t="shared" ref="G157" si="74">G146+G156</f>
        <v>48.53</v>
      </c>
      <c r="H157" s="32">
        <f t="shared" ref="H157" si="75">H146+H156</f>
        <v>34.75</v>
      </c>
      <c r="I157" s="32">
        <f t="shared" ref="I157" si="76">I146+I156</f>
        <v>104.35000000000001</v>
      </c>
      <c r="J157" s="32">
        <f t="shared" ref="J157:L157" si="77">J146+J156</f>
        <v>715.1</v>
      </c>
      <c r="K157" s="32"/>
      <c r="L157" s="32">
        <f t="shared" si="77"/>
        <v>81.389999999999986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19.8</v>
      </c>
      <c r="H166" s="43">
        <v>0.10199999999999999</v>
      </c>
      <c r="I166" s="43">
        <v>4.3019999999999996</v>
      </c>
      <c r="J166" s="43">
        <v>21</v>
      </c>
      <c r="K166" s="44">
        <v>17</v>
      </c>
      <c r="L166" s="43">
        <v>4.4000000000000004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1.43</v>
      </c>
      <c r="H167" s="43">
        <v>3.97</v>
      </c>
      <c r="I167" s="43">
        <v>6.34</v>
      </c>
      <c r="J167" s="43">
        <v>71.8</v>
      </c>
      <c r="K167" s="44">
        <v>88</v>
      </c>
      <c r="L167" s="43">
        <v>9.9600000000000009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240</v>
      </c>
      <c r="G168" s="43">
        <v>21.32</v>
      </c>
      <c r="H168" s="43">
        <v>6.65</v>
      </c>
      <c r="I168" s="43">
        <v>26.72</v>
      </c>
      <c r="J168" s="43">
        <v>460.2</v>
      </c>
      <c r="K168" s="44" t="s">
        <v>63</v>
      </c>
      <c r="L168" s="43">
        <v>46.05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</v>
      </c>
      <c r="H170" s="43">
        <v>0</v>
      </c>
      <c r="I170" s="43">
        <v>18.77</v>
      </c>
      <c r="J170" s="43">
        <v>74.599999999999994</v>
      </c>
      <c r="K170" s="44">
        <v>648</v>
      </c>
      <c r="L170" s="43">
        <v>6.35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2.4</v>
      </c>
      <c r="H171" s="43">
        <v>2.8</v>
      </c>
      <c r="I171" s="43">
        <v>18.7</v>
      </c>
      <c r="J171" s="43">
        <v>85.7</v>
      </c>
      <c r="K171" s="44">
        <v>8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44.949999999999996</v>
      </c>
      <c r="H175" s="19">
        <f t="shared" si="80"/>
        <v>13.522000000000002</v>
      </c>
      <c r="I175" s="19">
        <f t="shared" si="80"/>
        <v>74.831999999999994</v>
      </c>
      <c r="J175" s="19">
        <f t="shared" si="80"/>
        <v>713.30000000000007</v>
      </c>
      <c r="K175" s="25"/>
      <c r="L175" s="19">
        <f t="shared" ref="L175" si="81">SUM(L166:L174)</f>
        <v>68.559999999999988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720</v>
      </c>
      <c r="G176" s="32">
        <f t="shared" ref="G176" si="82">G165+G175</f>
        <v>44.949999999999996</v>
      </c>
      <c r="H176" s="32">
        <f t="shared" ref="H176" si="83">H165+H175</f>
        <v>13.522000000000002</v>
      </c>
      <c r="I176" s="32">
        <f t="shared" ref="I176" si="84">I165+I175</f>
        <v>74.831999999999994</v>
      </c>
      <c r="J176" s="32">
        <f t="shared" ref="J176:L176" si="85">J165+J175</f>
        <v>713.30000000000007</v>
      </c>
      <c r="K176" s="32"/>
      <c r="L176" s="32">
        <f t="shared" si="85"/>
        <v>68.559999999999988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2.84</v>
      </c>
      <c r="H185" s="43">
        <v>2.0720000000000001</v>
      </c>
      <c r="I185" s="43">
        <v>14.08</v>
      </c>
      <c r="J185" s="43">
        <v>20.04</v>
      </c>
      <c r="K185" s="44">
        <v>16</v>
      </c>
      <c r="L185" s="43">
        <v>4.8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15.45</v>
      </c>
      <c r="H186" s="43">
        <v>12.55</v>
      </c>
      <c r="I186" s="43">
        <v>28.56</v>
      </c>
      <c r="J186" s="43">
        <v>199.78</v>
      </c>
      <c r="K186" s="44">
        <v>30</v>
      </c>
      <c r="L186" s="43">
        <v>7.02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240</v>
      </c>
      <c r="G187" s="43">
        <v>24.36</v>
      </c>
      <c r="H187" s="43">
        <v>20.399999999999999</v>
      </c>
      <c r="I187" s="43">
        <v>42.83</v>
      </c>
      <c r="J187" s="43">
        <v>452.4</v>
      </c>
      <c r="K187" s="44">
        <v>291</v>
      </c>
      <c r="L187" s="43">
        <v>92.61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180</v>
      </c>
      <c r="G189" s="43">
        <v>0.18</v>
      </c>
      <c r="H189" s="43">
        <v>0</v>
      </c>
      <c r="I189" s="43">
        <v>22.5</v>
      </c>
      <c r="J189" s="43">
        <v>88.02</v>
      </c>
      <c r="K189" s="44">
        <v>414</v>
      </c>
      <c r="L189" s="43">
        <v>2.6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2.4</v>
      </c>
      <c r="H190" s="43">
        <v>2.8</v>
      </c>
      <c r="I190" s="43">
        <v>18.7</v>
      </c>
      <c r="J190" s="43">
        <v>85.7</v>
      </c>
      <c r="K190" s="44">
        <v>8</v>
      </c>
      <c r="L190" s="43">
        <v>1.82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45.23</v>
      </c>
      <c r="H194" s="19">
        <f t="shared" si="88"/>
        <v>37.821999999999996</v>
      </c>
      <c r="I194" s="19">
        <f t="shared" si="88"/>
        <v>126.67</v>
      </c>
      <c r="J194" s="19">
        <f t="shared" si="88"/>
        <v>845.94</v>
      </c>
      <c r="K194" s="25"/>
      <c r="L194" s="19">
        <f t="shared" ref="L194" si="89">SUM(L185:L193)</f>
        <v>108.85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720</v>
      </c>
      <c r="G195" s="32">
        <f t="shared" ref="G195" si="90">G184+G194</f>
        <v>45.23</v>
      </c>
      <c r="H195" s="32">
        <f t="shared" ref="H195" si="91">H184+H194</f>
        <v>37.821999999999996</v>
      </c>
      <c r="I195" s="32">
        <f t="shared" ref="I195" si="92">I184+I194</f>
        <v>126.67</v>
      </c>
      <c r="J195" s="32">
        <f t="shared" ref="J195:L195" si="93">J184+J194</f>
        <v>845.94</v>
      </c>
      <c r="K195" s="32"/>
      <c r="L195" s="32">
        <f t="shared" si="93"/>
        <v>108.85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42.885600000000004</v>
      </c>
      <c r="H196" s="34">
        <f t="shared" si="94"/>
        <v>35.657200000000003</v>
      </c>
      <c r="I196" s="34">
        <f t="shared" si="94"/>
        <v>120.95080000000003</v>
      </c>
      <c r="J196" s="34">
        <f t="shared" si="94"/>
        <v>785.07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79.827499999999986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ImZmd1FD/fQEgWJaGUVtL1t2WBkO8K3mOwlfSDevgj4=</DigestValue>
    </Reference>
    <Reference Type="http://www.w3.org/2000/09/xmldsig#Object" URI="#idOfficeObject">
      <DigestMethod Algorithm="urn:ietf:params:xml:ns:cpxmlsec:algorithms:gostr34112012-256"/>
      <DigestValue>VO2WV3BHSVRFlQYCZ/WQZxtTdqh2gzrymuB5qwFsjno=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gUwAVaXK9Rqo2kD7aJDXtsbXN8rQMyYHSeEBwX6ZUUU=</DigestValue>
    </Reference>
  </SignedInfo>
  <SignatureValue>60UDgdfDR0ezX+O8hsR/wPJYFLmwrx2Rt+E6xgfUHUeoo9lCKBn0Z+Z0MLQ5e2Jc
uooJNfzkzwM9324QOQsVzg==</SignatureValue>
  <KeyInfo>
    <X509Data>
      <X509Certificate>MIILRTCCCvKgAwIBAgIRAKGB7HbEJMGw8Ba8xduWJHgwCgYIKoUDBwEBAwIwggFX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gdGB0LjQuDAeFw0yNDA1MTMwNzE0MTNaFw0yNTA4MDYwNzE0MTNaMIIEKjELMAkG
A1UEBhMCUlUxRTBDBgNVBAgMPNCa0LDQsdCw0YDQtNC40L3Qvi3QkdCw0LvQutCw
0YDRgdC60LDRjyDQoNC10YHQv9GD0LHQu9C40LrQsDEpMCcGA1UECQwg0KPQmy4g
0JHQldCg0JXQl9CT0J7QktCQLCDQlC4xNzIxITAfBgNVBAcMGNChLiDQkdCQ0JrQ
odCQ0J3QldCd0J7QmjEZMBcGA1UEDAwQ0JTQmNCg0JXQmtCi0J7QoDGCAUUwggFB
BgNVBAoMggE40JzQo9Cd0JjQptCY0J/QkNCb0KzQndCe0JUg0JrQkNCX0JXQndCd
0J7QlSDQntCR0KnQldCe0JHQoNCQ0JfQntCS0JDQotCV0JvQrNCd0J7QlSDQo9Cn
0KDQldCW0JTQldCd0JjQlSAi0J3QkNCn0JDQm9Cs0J3QkNCvINCo0JrQntCb0JAg
LSDQlNCV0KLQodCa0JjQmSDQodCQ0JQiINChLtCfLtCR0JDQmtCh0JDQndCV0J3Q
ntCaINCR0JDQmtCh0JDQndCh0JrQntCT0J4g0JzQo9Cd0JjQptCY0J/QkNCb0KzQ
ndCe0JPQniDQoNCQ0JnQntCd0JAg0JrQkNCR0JDQoNCU0JjQndCeLdCR0JDQm9Ca
0JDQoNCh0JrQntCZINCg0JXQodCf0KPQkdCb0JjQmtCYMRgwFgYFKoUDZAESDTEx
MTA3MTgwMDAxMTcxFjAUBgUqhQNkAxILMDYzMTQ2NDM3NDMxFTATBgUqhQNkBBIK
MDcwMTAxNDU2MjEaMBgGCCqFAwOBAwEBEgwwNzAxMDExMDc2NzUxKTAnBgkqhkiG
9w0BCQEWGm5zaGRzYmFrc2FuZW5va0ByYW1ibGVyLnJ1MSwwKgYDVQQqDCPQodGD
0YHQsNC90L3QsCDQodGD0LvRgtCw0L3QvtCy0L3QsDEbMBkGA1UEBAwS0KXQsNGI
0LrRg9C70L7QstCwMYIBRTCCAUEGA1UEAwyCATjQnNCj0J3QmNCm0JjQn9CQ0JvQ
rNCd0J7QlSDQmtCQ0JfQldCd0J3QntCVINCe0JHQqdCV0J7QkdCg0JDQl9Ce0JLQ
kNCi0JXQm9Cs0J3QntCVINCj0KfQoNCV0JbQlNCV0J3QmNCVICLQndCQ0KfQkNCb
0KzQndCQ0K8g0KjQmtCe0JvQkCAtINCU0JXQotCh0JrQmNCZINCh0JDQlCIg0KEu
0J8u0JHQkNCa0KHQkNCd0JXQndCe0Jog0JHQkNCa0KHQkNCd0KHQmtCe0JPQniDQ
nNCj0J3QmNCm0JjQn9CQ0JvQrNCd0J7Qk9CeINCg0JDQmdCe0J3QkCDQmtCQ0JHQ
kNCg0JTQmNCd0J4t0JHQkNCb0JrQkNCg0KHQmtCe0Jkg0KDQldCh0J/Qo9CR0JvQ
mNCa0JgwZjAfBggqhQMHAQEBATATBgcqhQMCAiQABggqhQMHAQECAgNDAARAyb5z
LSTP981fcvFC8ZNCzgp43dwfN/jArwkPEeWvM3rlkv7VUmmUort/mUbvjvLK+CBR
A4lllPa5UHUagbwXIKOCBLkwggS1MA4GA1UdDwEB/wQEAwID+DAnBgNVHSUEIDAe
BggrBgEFBQcDAgYIKoUDAgEGCAUGCCqFAwOBewEBMB0GA1UdIAQWMBQwCAYGKoUD
ZHEBMAgGBiqFA2RxAjAMBgUqhQNkcgQDAgEBMCwGBSqFA2RvBCMMIdCa0YDQuNC/
0YLQvtCf0YDQviBDU1AgKDQuMC45OTY5KTCCAaIGBSqFA2RwBIIBlzCCAZMMgYfQ
n9GA0L7Qs9GA0LDQvNC80L3Qvi3QsNC/0L/QsNGA0LDRgtC90YvQuSDQutC+0LzQ
v9C70LXQutGBIFZpUE5ldCBQS0kgU2VydmljZSAo0L3QsCDQsNC/0L/QsNGA0LDR
gtC90L7QuSDQv9C70LDRgtGE0L7RgNC80LUgSFNNIDIwMDBRMikMaNCf0YDQvtCz
0YDQsNC80LzQvdC+LdCw0L/Qv9Cw0YDQsNGC0L3Ri9C5INC60L7QvNC/0LvQtdC6
0YEgwqvQrtC90LjRgdC10YDRgi3Qk9Ce0KHQosK7LiDQktC10YDRgdC40Y8gNC4w
DE1D0LXRgNGC0LjRhNC40LrQsNGCINGB0L7QvtGC0LLQtdGC0YHRgtCy0LjRjyDi
hJbQodCkLzEyNC00MzI4INC+0YIgMjkuMDguMjAyMgxO0JfQsNC60LvRjtGH0LXQ
vdC40LUg0L3QsCDRgdGA0LXQtNGB0YLQstC+INCj0KYg4oSWMTQ5LzcvNi8yMTMg
0L7RgiAzMC4wMy4yMDIzMGYGA1UdHwRfMF0wLqAsoCqGKGh0dHA6Ly9jcmwucm9z
a2F6bmEucnUvY3JsL3VjZmtfMjAyMy5jcmwwK6ApoCeGJWh0dHA6Ly9jcmwuZmsu
bG9jYWwvY3JsL3VjZmtfMjAyMy5jcmwwdwYIKwYBBQUHAQEEazBpMDQGCCsGAQUF
BzAChihodHRwOi8vY3JsLnJvc2them5hLnJ1L2NybC91Y2ZrXzIwMjMuY3J0MDEG
CCsGAQUFBzAChiVodHRwOi8vY3JsLmZrLmxvY2FsL2NybC91Y2ZrXzIwMjMuY3J0
MB0GA1UdDgQWBBSAb4YnDVo4Ff1a/iXQdiU62OL1LTCCAXcGA1UdIwSCAW4wggFq
gBSnC5Uob5/kS4pRgLKFH4lK/OfwnKGCAUOkggE/MIIBOzEhMB8GCSqGSIb3DQEJ
ARYSZGl0QGRpZ2l0YWwuZ292LnJ1MQswCQYDVQQGEwJSVTEYMBYGA1UECAwPNzcg
0JzQvtGB0LrQstCwMRkwFwYDVQQHDBDQsy4g0JzQvtGB0LrQstCwMVMwUQYDVQQJ
DErQn9GA0LXRgdC90LXQvdGB0LrQsNGPINC90LDQsdC10YDQtdC20L3QsNGPLCDQ
tNC+0LwgMTAsINGB0YLRgNC+0LXQvdC40LUgMjEmMCQGA1UECgwd0JzQuNC90YbQ
uNGE0YDRiyDQoNC+0YHRgdC40LgxGDAWBgUqhQNkARINMTA0NzcwMjAyNjcwMTEV
MBMGBSqFA2QEEgo3NzEwNDc0Mzc1MSYwJAYDVQQDDB3QnNC40L3RhtC40YTRgNGL
INCg0L7RgdGB0LjQuIILAPCp4okAAAAAB54wCgYIKoUDBwEBAwIDQQDfZCRdyBUn
uGRdIyMltrTVyKoBzRfjBXqaZx+kxDOjk86TpbJ3MGcOjD9zdVoTEGtkAB8RLmc2
vy/ESXj/Y57O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4JDBgWk2mO5ATVwZBu3cOeyeOcQ=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Lt2/Hc9h1KEe/y0wrNQMf7cEqFQ=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7dNdlZ2/tw4SFViMwotEVdyZ8D0=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MeRLkZgaMnvnYK5YKsW85ASewUQ=</DigestValue>
      </Reference>
      <Reference URI="/xl/sharedStrings.xml?ContentType=application/vnd.openxmlformats-officedocument.spreadsheetml.sharedStrings+xml">
        <DigestMethod Algorithm="http://www.w3.org/2000/09/xmldsig#sha1"/>
        <DigestValue>uiql50Rz8QpcmnMxEp0sktgEMq0=</DigestValue>
      </Reference>
      <Reference URI="/xl/styles.xml?ContentType=application/vnd.openxmlformats-officedocument.spreadsheetml.styles+xml">
        <DigestMethod Algorithm="http://www.w3.org/2000/09/xmldsig#sha1"/>
        <DigestValue>Owzun91HgbNsI+KErD0Tvu+lMoI=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Nebkm1ej4afZl/ulMS7sZ8kBGqU=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sByXoX6nwHTmi8Iif2MmqUtGcTU=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2024-12-06T13:37:09Z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1600</HorizontalResolution>
          <VerticalResolution>900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2024-12-06T13:37:09Z</xd:SigningTime>
          <xd:SigningCertificate>
            <xd:Cert>
              <xd:CertDigest>
                <DigestMethod Algorithm="http://www.w3.org/2000/09/xmldsig#sha1"/>
                <DigestValue>ibgpuaj/rKwbstmisLK0taN9KOw=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214680309674415584714153391832417313912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</cp:lastModifiedBy>
  <cp:lastPrinted>2024-12-06T12:22:49Z</cp:lastPrinted>
  <dcterms:created xsi:type="dcterms:W3CDTF">2022-05-16T14:23:56Z</dcterms:created>
  <dcterms:modified xsi:type="dcterms:W3CDTF">2024-12-06T13:09:09Z</dcterms:modified>
</cp:coreProperties>
</file>